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<sst xmlns="http://schemas.openxmlformats.org/spreadsheetml/2006/main" count="81" uniqueCount="46">
  <si>
    <t>№ п/п</t>
  </si>
  <si>
    <t>ФИО</t>
  </si>
  <si>
    <t>Возраст</t>
  </si>
  <si>
    <t>Лобачев</t>
  </si>
  <si>
    <t>Ионов</t>
  </si>
  <si>
    <t>Куликов</t>
  </si>
  <si>
    <t>Столяров</t>
  </si>
  <si>
    <t>Герасимов</t>
  </si>
  <si>
    <t>Аладышев</t>
  </si>
  <si>
    <t>Скрипник</t>
  </si>
  <si>
    <t>Тихомиров</t>
  </si>
  <si>
    <t>Меркурьев</t>
  </si>
  <si>
    <t>Бондаренко</t>
  </si>
  <si>
    <t>Меньков</t>
  </si>
  <si>
    <t>Куприянов</t>
  </si>
  <si>
    <t>Салтанов</t>
  </si>
  <si>
    <t>Иванов</t>
  </si>
  <si>
    <t>Зотеев</t>
  </si>
  <si>
    <t>Рязанов</t>
  </si>
  <si>
    <t>Логинов</t>
  </si>
  <si>
    <t>Отд.</t>
  </si>
  <si>
    <t>Лобачева</t>
  </si>
  <si>
    <t>Скобеева</t>
  </si>
  <si>
    <t>Брагина</t>
  </si>
  <si>
    <t>Сурова</t>
  </si>
  <si>
    <t>Ваганова</t>
  </si>
  <si>
    <t>Назаренкова</t>
  </si>
  <si>
    <t>Шумилина</t>
  </si>
  <si>
    <t>Старт.№</t>
  </si>
  <si>
    <t xml:space="preserve">Год </t>
  </si>
  <si>
    <t>Мин</t>
  </si>
  <si>
    <t>Сек</t>
  </si>
  <si>
    <t>Т,сек</t>
  </si>
  <si>
    <t>К лет</t>
  </si>
  <si>
    <t>К пола</t>
  </si>
  <si>
    <t>К трассы</t>
  </si>
  <si>
    <t>Ттотал,сек</t>
  </si>
  <si>
    <t>место</t>
  </si>
  <si>
    <t>отд</t>
  </si>
  <si>
    <t>очки</t>
  </si>
  <si>
    <t>итог</t>
  </si>
  <si>
    <t>Результаты лично-командного первенства КФК Вымпел по лыжным гонкам 2013 года</t>
  </si>
  <si>
    <t>Старт №</t>
  </si>
  <si>
    <t>Тфиниш, сек</t>
  </si>
  <si>
    <t>Ттотал, сек</t>
  </si>
  <si>
    <t>Очки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</si>
</sst>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"/>
    <numFmt numFmtId="172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171" fontId="0" fillId="19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71" fontId="0" fillId="34" borderId="10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1" fontId="0" fillId="15" borderId="10" xfId="0" applyNumberFormat="1" applyFont="1" applyFill="1" applyBorder="1" applyAlignment="1">
      <alignment horizontal="center"/>
    </xf>
    <xf numFmtId="171" fontId="0" fillId="1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71" fontId="0" fillId="35" borderId="10" xfId="0" applyNumberFormat="1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1" fontId="0" fillId="16" borderId="10" xfId="0" applyNumberFormat="1" applyFont="1" applyFill="1" applyBorder="1" applyAlignment="1">
      <alignment horizontal="center"/>
    </xf>
    <xf numFmtId="171" fontId="0" fillId="16" borderId="10" xfId="0" applyNumberFormat="1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31">
      <selection activeCell="K63" sqref="K63"/>
    </sheetView>
  </sheetViews>
  <sheetFormatPr defaultColWidth="9.140625" defaultRowHeight="15"/>
  <cols>
    <col min="1" max="1" width="6.7109375" style="0" customWidth="1"/>
    <col min="2" max="2" width="9.00390625" style="0" customWidth="1"/>
    <col min="3" max="3" width="13.28125" style="0" customWidth="1"/>
    <col min="4" max="4" width="4.8515625" style="0" customWidth="1"/>
    <col min="5" max="5" width="6.140625" style="0" customWidth="1"/>
    <col min="6" max="6" width="7.8515625" style="0" customWidth="1"/>
    <col min="7" max="8" width="5.57421875" style="0" customWidth="1"/>
    <col min="9" max="9" width="6.140625" style="0" customWidth="1"/>
    <col min="10" max="10" width="9.00390625" style="0" customWidth="1"/>
    <col min="11" max="11" width="7.8515625" style="0" customWidth="1"/>
    <col min="12" max="12" width="9.00390625" style="0" customWidth="1"/>
    <col min="13" max="13" width="11.57421875" style="0" customWidth="1"/>
    <col min="14" max="14" width="11.7109375" style="0" customWidth="1"/>
  </cols>
  <sheetData>
    <row r="1" spans="1:1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3"/>
      <c r="B2" s="3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5">
      <c r="A3" s="2" t="s">
        <v>0</v>
      </c>
      <c r="B3" s="2" t="s">
        <v>28</v>
      </c>
      <c r="C3" s="4" t="s">
        <v>1</v>
      </c>
      <c r="D3" s="4" t="s">
        <v>20</v>
      </c>
      <c r="E3" s="4" t="s">
        <v>29</v>
      </c>
      <c r="F3" s="4" t="s">
        <v>2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5"/>
      <c r="O3" s="5"/>
    </row>
    <row r="4" spans="1:15" ht="15">
      <c r="A4" s="2">
        <v>1</v>
      </c>
      <c r="B4" s="2">
        <v>3</v>
      </c>
      <c r="C4" s="2" t="s">
        <v>3</v>
      </c>
      <c r="D4" s="2">
        <v>36</v>
      </c>
      <c r="E4" s="2">
        <v>1987</v>
      </c>
      <c r="F4" s="2">
        <f>2013-E4</f>
        <v>26</v>
      </c>
      <c r="G4" s="6">
        <v>15</v>
      </c>
      <c r="H4" s="6">
        <v>32</v>
      </c>
      <c r="I4" s="2">
        <f>G4*60+H4</f>
        <v>932</v>
      </c>
      <c r="J4" s="2">
        <v>0.983051</v>
      </c>
      <c r="K4" s="2">
        <v>1</v>
      </c>
      <c r="L4" s="2">
        <v>0.6</v>
      </c>
      <c r="M4" s="7">
        <f>I4*J4*K4*L4</f>
        <v>549.7221192</v>
      </c>
      <c r="N4" s="3"/>
      <c r="O4" s="3"/>
    </row>
    <row r="5" spans="1:15" ht="15">
      <c r="A5" s="2">
        <v>2</v>
      </c>
      <c r="B5" s="2">
        <v>5</v>
      </c>
      <c r="C5" s="2" t="s">
        <v>4</v>
      </c>
      <c r="D5" s="2">
        <v>9</v>
      </c>
      <c r="E5" s="2">
        <v>1987</v>
      </c>
      <c r="F5" s="2">
        <f aca="true" t="shared" si="0" ref="F5:F28">2013-E5</f>
        <v>26</v>
      </c>
      <c r="G5" s="6">
        <v>16</v>
      </c>
      <c r="H5" s="6">
        <v>57</v>
      </c>
      <c r="I5" s="2">
        <f aca="true" t="shared" si="1" ref="I5:I28">G5*60+H5</f>
        <v>1017</v>
      </c>
      <c r="J5" s="2">
        <v>0.983051</v>
      </c>
      <c r="K5" s="2">
        <v>1</v>
      </c>
      <c r="L5" s="2">
        <v>0.6</v>
      </c>
      <c r="M5" s="7">
        <f aca="true" t="shared" si="2" ref="M5:M28">I5*J5*K5*L5</f>
        <v>599.8577202</v>
      </c>
      <c r="N5" s="3"/>
      <c r="O5" s="3"/>
    </row>
    <row r="6" spans="1:15" ht="15">
      <c r="A6" s="2">
        <v>3</v>
      </c>
      <c r="B6" s="2">
        <v>8</v>
      </c>
      <c r="C6" s="2" t="s">
        <v>5</v>
      </c>
      <c r="D6" s="2">
        <v>12</v>
      </c>
      <c r="E6" s="2">
        <v>1963</v>
      </c>
      <c r="F6" s="2">
        <f t="shared" si="0"/>
        <v>50</v>
      </c>
      <c r="G6" s="6">
        <v>17</v>
      </c>
      <c r="H6" s="6">
        <v>53</v>
      </c>
      <c r="I6" s="2">
        <f t="shared" si="1"/>
        <v>1073</v>
      </c>
      <c r="J6" s="2">
        <v>0.892308</v>
      </c>
      <c r="K6" s="2">
        <v>1</v>
      </c>
      <c r="L6" s="2">
        <v>0.6</v>
      </c>
      <c r="M6" s="7">
        <f t="shared" si="2"/>
        <v>574.4678904</v>
      </c>
      <c r="N6" s="3"/>
      <c r="O6" s="3"/>
    </row>
    <row r="7" spans="1:15" ht="15">
      <c r="A7" s="2">
        <v>4</v>
      </c>
      <c r="B7" s="2">
        <v>6</v>
      </c>
      <c r="C7" s="2" t="s">
        <v>6</v>
      </c>
      <c r="D7" s="2">
        <v>9</v>
      </c>
      <c r="E7" s="2">
        <v>1977</v>
      </c>
      <c r="F7" s="2">
        <f t="shared" si="0"/>
        <v>36</v>
      </c>
      <c r="G7" s="6">
        <v>18</v>
      </c>
      <c r="H7" s="6">
        <v>52</v>
      </c>
      <c r="I7" s="2">
        <f t="shared" si="1"/>
        <v>1132</v>
      </c>
      <c r="J7" s="2">
        <v>0.943089</v>
      </c>
      <c r="K7" s="2">
        <v>1</v>
      </c>
      <c r="L7" s="2">
        <v>0.6</v>
      </c>
      <c r="M7" s="7">
        <f t="shared" si="2"/>
        <v>640.5460488</v>
      </c>
      <c r="N7" s="3"/>
      <c r="O7" s="3"/>
    </row>
    <row r="8" spans="1:15" ht="15">
      <c r="A8" s="2">
        <v>5</v>
      </c>
      <c r="B8" s="2">
        <v>4</v>
      </c>
      <c r="C8" s="2" t="s">
        <v>7</v>
      </c>
      <c r="D8" s="2">
        <v>9</v>
      </c>
      <c r="E8" s="2">
        <v>1953</v>
      </c>
      <c r="F8" s="2">
        <f t="shared" si="0"/>
        <v>60</v>
      </c>
      <c r="G8" s="6">
        <v>20</v>
      </c>
      <c r="H8" s="6">
        <v>15</v>
      </c>
      <c r="I8" s="2">
        <f t="shared" si="1"/>
        <v>1215</v>
      </c>
      <c r="J8" s="2">
        <v>0.859259</v>
      </c>
      <c r="K8" s="2">
        <v>1</v>
      </c>
      <c r="L8" s="2">
        <v>0.6</v>
      </c>
      <c r="M8" s="7">
        <f t="shared" si="2"/>
        <v>626.399811</v>
      </c>
      <c r="N8" s="3"/>
      <c r="O8" s="3"/>
    </row>
    <row r="9" spans="1:15" ht="15">
      <c r="A9" s="2">
        <v>6</v>
      </c>
      <c r="B9" s="2">
        <v>22</v>
      </c>
      <c r="C9" s="2" t="s">
        <v>8</v>
      </c>
      <c r="D9" s="2">
        <v>18</v>
      </c>
      <c r="E9" s="2">
        <v>1977</v>
      </c>
      <c r="F9" s="2">
        <f t="shared" si="0"/>
        <v>36</v>
      </c>
      <c r="G9" s="6">
        <v>20</v>
      </c>
      <c r="H9" s="6">
        <v>30</v>
      </c>
      <c r="I9" s="2">
        <f t="shared" si="1"/>
        <v>1230</v>
      </c>
      <c r="J9" s="2">
        <v>0.943089</v>
      </c>
      <c r="K9" s="2">
        <v>1</v>
      </c>
      <c r="L9" s="2">
        <v>0.6</v>
      </c>
      <c r="M9" s="7">
        <f t="shared" si="2"/>
        <v>695.999682</v>
      </c>
      <c r="N9" s="3"/>
      <c r="O9" s="3"/>
    </row>
    <row r="10" spans="1:15" ht="15">
      <c r="A10" s="2">
        <v>7</v>
      </c>
      <c r="B10" s="2">
        <v>23</v>
      </c>
      <c r="C10" s="2" t="s">
        <v>9</v>
      </c>
      <c r="D10" s="2">
        <v>6</v>
      </c>
      <c r="E10" s="2">
        <v>1978</v>
      </c>
      <c r="F10" s="2">
        <f t="shared" si="0"/>
        <v>35</v>
      </c>
      <c r="G10" s="6">
        <v>20</v>
      </c>
      <c r="H10" s="6">
        <v>41</v>
      </c>
      <c r="I10" s="2">
        <f t="shared" si="1"/>
        <v>1241</v>
      </c>
      <c r="J10" s="2">
        <v>0.946939</v>
      </c>
      <c r="K10" s="2">
        <v>1</v>
      </c>
      <c r="L10" s="2">
        <v>0.6</v>
      </c>
      <c r="M10" s="7">
        <f t="shared" si="2"/>
        <v>705.0907793999999</v>
      </c>
      <c r="N10" s="3"/>
      <c r="O10" s="3"/>
    </row>
    <row r="11" spans="1:15" ht="15">
      <c r="A11" s="2">
        <v>8</v>
      </c>
      <c r="B11" s="2">
        <v>11</v>
      </c>
      <c r="C11" s="2" t="s">
        <v>10</v>
      </c>
      <c r="D11" s="2">
        <v>36</v>
      </c>
      <c r="E11" s="2">
        <v>1983</v>
      </c>
      <c r="F11" s="2">
        <f t="shared" si="0"/>
        <v>30</v>
      </c>
      <c r="G11" s="6">
        <v>20</v>
      </c>
      <c r="H11" s="6">
        <v>46</v>
      </c>
      <c r="I11" s="2">
        <f t="shared" si="1"/>
        <v>1246</v>
      </c>
      <c r="J11" s="2">
        <v>0.966667</v>
      </c>
      <c r="K11" s="2">
        <v>1</v>
      </c>
      <c r="L11" s="2">
        <v>0.6</v>
      </c>
      <c r="M11" s="7">
        <f t="shared" si="2"/>
        <v>722.6802492</v>
      </c>
      <c r="N11" s="3"/>
      <c r="O11" s="3"/>
    </row>
    <row r="12" spans="1:15" ht="15">
      <c r="A12" s="2">
        <v>9</v>
      </c>
      <c r="B12" s="2">
        <v>10</v>
      </c>
      <c r="C12" s="2" t="s">
        <v>11</v>
      </c>
      <c r="D12" s="2">
        <v>36</v>
      </c>
      <c r="E12" s="2">
        <v>1956</v>
      </c>
      <c r="F12" s="2">
        <f t="shared" si="0"/>
        <v>57</v>
      </c>
      <c r="G12" s="6">
        <v>23</v>
      </c>
      <c r="H12" s="6">
        <v>0</v>
      </c>
      <c r="I12" s="2">
        <f t="shared" si="1"/>
        <v>1380</v>
      </c>
      <c r="J12" s="2">
        <v>0.868914</v>
      </c>
      <c r="K12" s="2">
        <v>1</v>
      </c>
      <c r="L12" s="2">
        <v>0.6</v>
      </c>
      <c r="M12" s="7">
        <f t="shared" si="2"/>
        <v>719.460792</v>
      </c>
      <c r="N12" s="3"/>
      <c r="O12" s="3"/>
    </row>
    <row r="13" spans="1:15" ht="15">
      <c r="A13" s="2">
        <v>10</v>
      </c>
      <c r="B13" s="2">
        <v>1</v>
      </c>
      <c r="C13" s="2" t="s">
        <v>12</v>
      </c>
      <c r="D13" s="2">
        <v>36</v>
      </c>
      <c r="E13" s="2">
        <v>1978</v>
      </c>
      <c r="F13" s="2">
        <f t="shared" si="0"/>
        <v>35</v>
      </c>
      <c r="G13" s="6">
        <v>23</v>
      </c>
      <c r="H13" s="6">
        <v>5</v>
      </c>
      <c r="I13" s="2">
        <f t="shared" si="1"/>
        <v>1385</v>
      </c>
      <c r="J13" s="2">
        <v>0.946939</v>
      </c>
      <c r="K13" s="2">
        <v>1</v>
      </c>
      <c r="L13" s="2">
        <v>0.6</v>
      </c>
      <c r="M13" s="7">
        <f t="shared" si="2"/>
        <v>786.906309</v>
      </c>
      <c r="N13" s="3"/>
      <c r="O13" s="3"/>
    </row>
    <row r="14" spans="1:15" ht="15">
      <c r="A14" s="2">
        <v>11</v>
      </c>
      <c r="B14" s="2">
        <v>15</v>
      </c>
      <c r="C14" s="2" t="s">
        <v>13</v>
      </c>
      <c r="D14" s="2">
        <v>6</v>
      </c>
      <c r="E14" s="2">
        <v>1980</v>
      </c>
      <c r="F14" s="2">
        <f t="shared" si="0"/>
        <v>33</v>
      </c>
      <c r="G14" s="6">
        <v>23</v>
      </c>
      <c r="H14" s="6">
        <v>24</v>
      </c>
      <c r="I14" s="2">
        <f t="shared" si="1"/>
        <v>1404</v>
      </c>
      <c r="J14" s="2">
        <v>0.954733</v>
      </c>
      <c r="K14" s="2">
        <v>1</v>
      </c>
      <c r="L14" s="2">
        <v>0.6</v>
      </c>
      <c r="M14" s="7">
        <f t="shared" si="2"/>
        <v>804.2670792</v>
      </c>
      <c r="N14" s="3"/>
      <c r="O14" s="3"/>
    </row>
    <row r="15" spans="1:15" ht="15">
      <c r="A15" s="2">
        <v>12</v>
      </c>
      <c r="B15" s="2">
        <v>16</v>
      </c>
      <c r="C15" s="2" t="s">
        <v>14</v>
      </c>
      <c r="D15" s="2">
        <v>6</v>
      </c>
      <c r="E15" s="2">
        <v>1980</v>
      </c>
      <c r="F15" s="2">
        <f t="shared" si="0"/>
        <v>33</v>
      </c>
      <c r="G15" s="6">
        <v>23</v>
      </c>
      <c r="H15" s="6">
        <v>29</v>
      </c>
      <c r="I15" s="2">
        <f t="shared" si="1"/>
        <v>1409</v>
      </c>
      <c r="J15" s="2">
        <v>0.954733</v>
      </c>
      <c r="K15" s="2">
        <v>1</v>
      </c>
      <c r="L15" s="2">
        <v>0.6</v>
      </c>
      <c r="M15" s="7">
        <f t="shared" si="2"/>
        <v>807.1312782</v>
      </c>
      <c r="N15" s="3"/>
      <c r="O15" s="3"/>
    </row>
    <row r="16" spans="1:15" ht="15">
      <c r="A16" s="2">
        <v>13</v>
      </c>
      <c r="B16" s="2">
        <v>19</v>
      </c>
      <c r="C16" s="2" t="s">
        <v>15</v>
      </c>
      <c r="D16" s="2">
        <v>12</v>
      </c>
      <c r="E16" s="2">
        <v>1985</v>
      </c>
      <c r="F16" s="2">
        <f t="shared" si="0"/>
        <v>28</v>
      </c>
      <c r="G16" s="6">
        <v>23</v>
      </c>
      <c r="H16" s="6">
        <v>37</v>
      </c>
      <c r="I16" s="2">
        <f t="shared" si="1"/>
        <v>1417</v>
      </c>
      <c r="J16" s="2">
        <v>0.97479</v>
      </c>
      <c r="K16" s="2">
        <v>1</v>
      </c>
      <c r="L16" s="2">
        <v>0.6</v>
      </c>
      <c r="M16" s="7">
        <f t="shared" si="2"/>
        <v>828.7664580000001</v>
      </c>
      <c r="N16" s="3"/>
      <c r="O16" s="3"/>
    </row>
    <row r="17" spans="1:15" ht="15">
      <c r="A17" s="2">
        <v>14</v>
      </c>
      <c r="B17" s="2">
        <v>7</v>
      </c>
      <c r="C17" s="2" t="s">
        <v>16</v>
      </c>
      <c r="D17" s="2">
        <v>12</v>
      </c>
      <c r="E17" s="2">
        <v>1957</v>
      </c>
      <c r="F17" s="2">
        <f t="shared" si="0"/>
        <v>56</v>
      </c>
      <c r="G17" s="6">
        <v>24</v>
      </c>
      <c r="H17" s="6">
        <v>11</v>
      </c>
      <c r="I17" s="2">
        <f t="shared" si="1"/>
        <v>1451</v>
      </c>
      <c r="J17" s="2">
        <v>0.87218</v>
      </c>
      <c r="K17" s="2">
        <v>1</v>
      </c>
      <c r="L17" s="2">
        <v>0.6</v>
      </c>
      <c r="M17" s="7">
        <f t="shared" si="2"/>
        <v>759.3199079999999</v>
      </c>
      <c r="N17" s="3"/>
      <c r="O17" s="3"/>
    </row>
    <row r="18" spans="1:15" ht="15">
      <c r="A18" s="2">
        <v>15</v>
      </c>
      <c r="B18" s="2">
        <v>20</v>
      </c>
      <c r="C18" s="2" t="s">
        <v>17</v>
      </c>
      <c r="D18" s="2">
        <v>6</v>
      </c>
      <c r="E18" s="2">
        <v>1984</v>
      </c>
      <c r="F18" s="2">
        <f t="shared" si="0"/>
        <v>29</v>
      </c>
      <c r="G18" s="6">
        <v>25</v>
      </c>
      <c r="H18" s="6">
        <v>17</v>
      </c>
      <c r="I18" s="2">
        <f t="shared" si="1"/>
        <v>1517</v>
      </c>
      <c r="J18" s="2">
        <v>0.970711</v>
      </c>
      <c r="K18" s="2">
        <v>1</v>
      </c>
      <c r="L18" s="2">
        <v>0.6</v>
      </c>
      <c r="M18" s="7">
        <f t="shared" si="2"/>
        <v>883.5411521999999</v>
      </c>
      <c r="N18" s="3"/>
      <c r="O18" s="3"/>
    </row>
    <row r="19" spans="1:15" ht="15">
      <c r="A19" s="2">
        <v>16</v>
      </c>
      <c r="B19" s="2">
        <v>17</v>
      </c>
      <c r="C19" s="2" t="s">
        <v>18</v>
      </c>
      <c r="D19" s="2">
        <v>12</v>
      </c>
      <c r="E19" s="2">
        <v>1946</v>
      </c>
      <c r="F19" s="2">
        <f t="shared" si="0"/>
        <v>67</v>
      </c>
      <c r="G19" s="6">
        <v>26</v>
      </c>
      <c r="H19" s="6">
        <v>20</v>
      </c>
      <c r="I19" s="2">
        <f t="shared" si="1"/>
        <v>1580</v>
      </c>
      <c r="J19" s="2">
        <v>0.837545</v>
      </c>
      <c r="K19" s="2">
        <v>1</v>
      </c>
      <c r="L19" s="2">
        <v>0.6</v>
      </c>
      <c r="M19" s="7">
        <f t="shared" si="2"/>
        <v>793.9926599999999</v>
      </c>
      <c r="N19" s="3"/>
      <c r="O19" s="3"/>
    </row>
    <row r="20" spans="1:15" ht="15">
      <c r="A20" s="2">
        <v>17</v>
      </c>
      <c r="B20" s="2">
        <v>24</v>
      </c>
      <c r="C20" s="2" t="s">
        <v>19</v>
      </c>
      <c r="D20" s="2">
        <v>9</v>
      </c>
      <c r="E20" s="2">
        <v>1988</v>
      </c>
      <c r="F20" s="2">
        <f t="shared" si="0"/>
        <v>25</v>
      </c>
      <c r="G20" s="6">
        <v>30</v>
      </c>
      <c r="H20" s="6">
        <v>9</v>
      </c>
      <c r="I20" s="2">
        <f t="shared" si="1"/>
        <v>1809</v>
      </c>
      <c r="J20" s="2">
        <v>0.987234</v>
      </c>
      <c r="K20" s="2">
        <v>1</v>
      </c>
      <c r="L20" s="2">
        <v>0.6</v>
      </c>
      <c r="M20" s="7">
        <f t="shared" si="2"/>
        <v>1071.5437835999999</v>
      </c>
      <c r="N20" s="3"/>
      <c r="O20" s="3"/>
    </row>
    <row r="21" spans="1:15" ht="15">
      <c r="A21" s="2"/>
      <c r="B21" s="2"/>
      <c r="C21" s="2"/>
      <c r="D21" s="2"/>
      <c r="E21" s="2"/>
      <c r="F21" s="2"/>
      <c r="G21" s="6"/>
      <c r="H21" s="6"/>
      <c r="I21" s="2"/>
      <c r="J21" s="2"/>
      <c r="K21" s="2"/>
      <c r="L21" s="2"/>
      <c r="M21" s="7"/>
      <c r="N21" s="3"/>
      <c r="O21" s="3"/>
    </row>
    <row r="22" spans="1:15" ht="15">
      <c r="A22" s="2">
        <v>1</v>
      </c>
      <c r="B22" s="2">
        <v>40</v>
      </c>
      <c r="C22" s="2" t="s">
        <v>21</v>
      </c>
      <c r="D22" s="2">
        <v>36</v>
      </c>
      <c r="E22" s="2">
        <v>1985</v>
      </c>
      <c r="F22" s="2">
        <f t="shared" si="0"/>
        <v>28</v>
      </c>
      <c r="G22" s="6">
        <v>11</v>
      </c>
      <c r="H22" s="6">
        <v>23</v>
      </c>
      <c r="I22" s="2">
        <f t="shared" si="1"/>
        <v>683</v>
      </c>
      <c r="J22" s="2">
        <v>0.97479</v>
      </c>
      <c r="K22" s="2">
        <v>0.83333</v>
      </c>
      <c r="L22" s="2">
        <v>1</v>
      </c>
      <c r="M22" s="7">
        <f t="shared" si="2"/>
        <v>554.8157557281</v>
      </c>
      <c r="N22" s="3"/>
      <c r="O22" s="3"/>
    </row>
    <row r="23" spans="1:15" ht="15">
      <c r="A23" s="2">
        <v>2</v>
      </c>
      <c r="B23" s="2">
        <v>42</v>
      </c>
      <c r="C23" s="2" t="s">
        <v>22</v>
      </c>
      <c r="D23" s="2">
        <v>12</v>
      </c>
      <c r="E23" s="2">
        <v>1963</v>
      </c>
      <c r="F23" s="2">
        <f t="shared" si="0"/>
        <v>50</v>
      </c>
      <c r="G23" s="6">
        <v>14</v>
      </c>
      <c r="H23" s="6">
        <v>55</v>
      </c>
      <c r="I23" s="2">
        <f t="shared" si="1"/>
        <v>895</v>
      </c>
      <c r="J23" s="2">
        <v>0.892308</v>
      </c>
      <c r="K23" s="2">
        <v>0.83333</v>
      </c>
      <c r="L23" s="2">
        <v>1</v>
      </c>
      <c r="M23" s="7">
        <f t="shared" si="2"/>
        <v>665.5103879477999</v>
      </c>
      <c r="N23" s="3"/>
      <c r="O23" s="3"/>
    </row>
    <row r="24" spans="1:15" ht="15">
      <c r="A24" s="2">
        <v>3</v>
      </c>
      <c r="B24" s="2">
        <v>47</v>
      </c>
      <c r="C24" s="2" t="s">
        <v>23</v>
      </c>
      <c r="D24" s="2">
        <v>36</v>
      </c>
      <c r="E24" s="2">
        <v>1959</v>
      </c>
      <c r="F24" s="2">
        <f t="shared" si="0"/>
        <v>54</v>
      </c>
      <c r="G24" s="6">
        <v>19</v>
      </c>
      <c r="H24" s="6">
        <v>27</v>
      </c>
      <c r="I24" s="2">
        <f t="shared" si="1"/>
        <v>1167</v>
      </c>
      <c r="J24" s="2">
        <v>0.878788</v>
      </c>
      <c r="K24" s="2">
        <v>0.83333</v>
      </c>
      <c r="L24" s="2">
        <v>1</v>
      </c>
      <c r="M24" s="7">
        <f t="shared" si="2"/>
        <v>854.6179115146799</v>
      </c>
      <c r="N24" s="3"/>
      <c r="O24" s="3"/>
    </row>
    <row r="25" spans="1:15" ht="15">
      <c r="A25" s="2">
        <v>4</v>
      </c>
      <c r="B25" s="2">
        <v>41</v>
      </c>
      <c r="C25" s="2" t="s">
        <v>24</v>
      </c>
      <c r="D25" s="2">
        <v>9</v>
      </c>
      <c r="E25" s="2">
        <v>1958</v>
      </c>
      <c r="F25" s="2">
        <f t="shared" si="0"/>
        <v>55</v>
      </c>
      <c r="G25" s="6">
        <v>19</v>
      </c>
      <c r="H25" s="6">
        <v>28</v>
      </c>
      <c r="I25" s="2">
        <f t="shared" si="1"/>
        <v>1168</v>
      </c>
      <c r="J25" s="2">
        <v>0.875472</v>
      </c>
      <c r="K25" s="2">
        <v>0.83333</v>
      </c>
      <c r="L25" s="2">
        <v>1</v>
      </c>
      <c r="M25" s="7">
        <f t="shared" si="2"/>
        <v>852.12267149568</v>
      </c>
      <c r="N25" s="3"/>
      <c r="O25" s="3"/>
    </row>
    <row r="26" spans="1:15" ht="15">
      <c r="A26" s="2">
        <v>5</v>
      </c>
      <c r="B26" s="2">
        <v>50</v>
      </c>
      <c r="C26" s="2" t="s">
        <v>25</v>
      </c>
      <c r="D26" s="2">
        <v>36</v>
      </c>
      <c r="E26" s="2">
        <v>1970</v>
      </c>
      <c r="F26" s="2">
        <f t="shared" si="0"/>
        <v>43</v>
      </c>
      <c r="G26" s="6">
        <v>20</v>
      </c>
      <c r="H26" s="6">
        <v>25</v>
      </c>
      <c r="I26" s="2">
        <f t="shared" si="1"/>
        <v>1225</v>
      </c>
      <c r="J26" s="2">
        <v>0.916996</v>
      </c>
      <c r="K26" s="2">
        <v>0.83333</v>
      </c>
      <c r="L26" s="2">
        <v>1</v>
      </c>
      <c r="M26" s="7">
        <f t="shared" si="2"/>
        <v>936.0963389330001</v>
      </c>
      <c r="N26" s="3"/>
      <c r="O26" s="3"/>
    </row>
    <row r="27" spans="1:15" ht="15">
      <c r="A27" s="2">
        <v>6</v>
      </c>
      <c r="B27" s="2">
        <v>51</v>
      </c>
      <c r="C27" s="2" t="s">
        <v>26</v>
      </c>
      <c r="D27" s="2">
        <v>18</v>
      </c>
      <c r="E27" s="2">
        <v>1963</v>
      </c>
      <c r="F27" s="2">
        <f t="shared" si="0"/>
        <v>50</v>
      </c>
      <c r="G27" s="6">
        <v>20</v>
      </c>
      <c r="H27" s="6">
        <v>48</v>
      </c>
      <c r="I27" s="2">
        <f t="shared" si="1"/>
        <v>1248</v>
      </c>
      <c r="J27" s="2">
        <v>0.892308</v>
      </c>
      <c r="K27" s="2">
        <v>0.83333</v>
      </c>
      <c r="L27" s="2">
        <v>1</v>
      </c>
      <c r="M27" s="7">
        <f t="shared" si="2"/>
        <v>927.99660799872</v>
      </c>
      <c r="N27" s="3"/>
      <c r="O27" s="3"/>
    </row>
    <row r="28" spans="1:15" ht="15">
      <c r="A28" s="2">
        <v>7</v>
      </c>
      <c r="B28" s="2">
        <v>45</v>
      </c>
      <c r="C28" s="2" t="s">
        <v>27</v>
      </c>
      <c r="D28" s="2">
        <v>18</v>
      </c>
      <c r="E28" s="2">
        <v>1974</v>
      </c>
      <c r="F28" s="2">
        <f t="shared" si="0"/>
        <v>39</v>
      </c>
      <c r="G28" s="6">
        <v>22</v>
      </c>
      <c r="H28" s="6">
        <v>39</v>
      </c>
      <c r="I28" s="2">
        <f t="shared" si="1"/>
        <v>1359</v>
      </c>
      <c r="J28" s="2">
        <v>0.931727</v>
      </c>
      <c r="K28" s="2">
        <v>0.83333</v>
      </c>
      <c r="L28" s="2">
        <v>1</v>
      </c>
      <c r="M28" s="7">
        <f t="shared" si="2"/>
        <v>1055.17660677669</v>
      </c>
      <c r="N28" s="3"/>
      <c r="O28" s="3"/>
    </row>
    <row r="29" spans="1:15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">
      <c r="A34" s="4" t="s">
        <v>0</v>
      </c>
      <c r="B34" s="4" t="s">
        <v>42</v>
      </c>
      <c r="C34" s="4" t="s">
        <v>1</v>
      </c>
      <c r="D34" s="4" t="s">
        <v>20</v>
      </c>
      <c r="E34" s="4" t="s">
        <v>29</v>
      </c>
      <c r="F34" s="4" t="s">
        <v>2</v>
      </c>
      <c r="G34" s="4" t="s">
        <v>30</v>
      </c>
      <c r="H34" s="4" t="s">
        <v>31</v>
      </c>
      <c r="I34" s="4" t="s">
        <v>43</v>
      </c>
      <c r="J34" s="4" t="s">
        <v>33</v>
      </c>
      <c r="K34" s="4" t="s">
        <v>34</v>
      </c>
      <c r="L34" s="4" t="s">
        <v>35</v>
      </c>
      <c r="M34" s="4" t="s">
        <v>44</v>
      </c>
      <c r="N34" s="4" t="s">
        <v>45</v>
      </c>
      <c r="O34" s="3"/>
    </row>
    <row r="35" spans="1:15" ht="15">
      <c r="A35" s="8">
        <v>1</v>
      </c>
      <c r="B35" s="8">
        <v>3</v>
      </c>
      <c r="C35" s="8" t="s">
        <v>3</v>
      </c>
      <c r="D35" s="8">
        <v>36</v>
      </c>
      <c r="E35" s="8">
        <v>1987</v>
      </c>
      <c r="F35" s="8">
        <f aca="true" t="shared" si="3" ref="F35:F58">2013-E35</f>
        <v>26</v>
      </c>
      <c r="G35" s="9">
        <v>15</v>
      </c>
      <c r="H35" s="9">
        <v>32</v>
      </c>
      <c r="I35" s="8">
        <f aca="true" t="shared" si="4" ref="I35:I58">G35*60+H35</f>
        <v>932</v>
      </c>
      <c r="J35" s="8">
        <v>0.983051</v>
      </c>
      <c r="K35" s="8">
        <v>1</v>
      </c>
      <c r="L35" s="8">
        <v>0.6</v>
      </c>
      <c r="M35" s="10">
        <f aca="true" t="shared" si="5" ref="M35:M58">I35*J35*K35*L35</f>
        <v>549.7221192</v>
      </c>
      <c r="N35" s="8">
        <v>100</v>
      </c>
      <c r="O35" s="3"/>
    </row>
    <row r="36" spans="1:15" ht="15">
      <c r="A36" s="8">
        <v>1</v>
      </c>
      <c r="B36" s="8">
        <v>40</v>
      </c>
      <c r="C36" s="8" t="s">
        <v>21</v>
      </c>
      <c r="D36" s="8">
        <v>36</v>
      </c>
      <c r="E36" s="8">
        <v>1985</v>
      </c>
      <c r="F36" s="8">
        <f t="shared" si="3"/>
        <v>28</v>
      </c>
      <c r="G36" s="9">
        <v>11</v>
      </c>
      <c r="H36" s="9">
        <v>23</v>
      </c>
      <c r="I36" s="8">
        <f t="shared" si="4"/>
        <v>683</v>
      </c>
      <c r="J36" s="8">
        <v>0.97479</v>
      </c>
      <c r="K36" s="8">
        <v>0.83333</v>
      </c>
      <c r="L36" s="8">
        <v>1</v>
      </c>
      <c r="M36" s="10">
        <f t="shared" si="5"/>
        <v>554.8157557281</v>
      </c>
      <c r="N36" s="8">
        <v>95</v>
      </c>
      <c r="O36" s="3"/>
    </row>
    <row r="37" spans="1:15" ht="15">
      <c r="A37" s="11">
        <v>3</v>
      </c>
      <c r="B37" s="11">
        <v>8</v>
      </c>
      <c r="C37" s="11" t="s">
        <v>5</v>
      </c>
      <c r="D37" s="11">
        <v>12</v>
      </c>
      <c r="E37" s="11">
        <v>1963</v>
      </c>
      <c r="F37" s="11">
        <f t="shared" si="3"/>
        <v>50</v>
      </c>
      <c r="G37" s="12">
        <v>17</v>
      </c>
      <c r="H37" s="12">
        <v>53</v>
      </c>
      <c r="I37" s="11">
        <f t="shared" si="4"/>
        <v>1073</v>
      </c>
      <c r="J37" s="11">
        <v>0.892308</v>
      </c>
      <c r="K37" s="11">
        <v>1</v>
      </c>
      <c r="L37" s="11">
        <v>0.6</v>
      </c>
      <c r="M37" s="13">
        <f t="shared" si="5"/>
        <v>574.4678904</v>
      </c>
      <c r="N37" s="11">
        <v>90</v>
      </c>
      <c r="O37" s="3"/>
    </row>
    <row r="38" spans="1:15" ht="15">
      <c r="A38" s="14">
        <v>2</v>
      </c>
      <c r="B38" s="14">
        <v>5</v>
      </c>
      <c r="C38" s="14" t="s">
        <v>4</v>
      </c>
      <c r="D38" s="14">
        <v>9</v>
      </c>
      <c r="E38" s="14">
        <v>1987</v>
      </c>
      <c r="F38" s="14">
        <f t="shared" si="3"/>
        <v>26</v>
      </c>
      <c r="G38" s="15">
        <v>16</v>
      </c>
      <c r="H38" s="15">
        <v>57</v>
      </c>
      <c r="I38" s="14">
        <f t="shared" si="4"/>
        <v>1017</v>
      </c>
      <c r="J38" s="14">
        <v>0.983051</v>
      </c>
      <c r="K38" s="14">
        <v>1</v>
      </c>
      <c r="L38" s="14">
        <v>0.6</v>
      </c>
      <c r="M38" s="16">
        <f t="shared" si="5"/>
        <v>599.8577202</v>
      </c>
      <c r="N38" s="14">
        <v>87</v>
      </c>
      <c r="O38" s="3"/>
    </row>
    <row r="39" spans="1:15" ht="15">
      <c r="A39" s="14">
        <v>5</v>
      </c>
      <c r="B39" s="14">
        <v>4</v>
      </c>
      <c r="C39" s="14" t="s">
        <v>7</v>
      </c>
      <c r="D39" s="14">
        <v>9</v>
      </c>
      <c r="E39" s="14">
        <v>1953</v>
      </c>
      <c r="F39" s="14">
        <f t="shared" si="3"/>
        <v>60</v>
      </c>
      <c r="G39" s="15">
        <v>20</v>
      </c>
      <c r="H39" s="15">
        <v>15</v>
      </c>
      <c r="I39" s="14">
        <f t="shared" si="4"/>
        <v>1215</v>
      </c>
      <c r="J39" s="14">
        <v>0.859259</v>
      </c>
      <c r="K39" s="14">
        <v>1</v>
      </c>
      <c r="L39" s="14">
        <v>0.6</v>
      </c>
      <c r="M39" s="16">
        <f t="shared" si="5"/>
        <v>626.399811</v>
      </c>
      <c r="N39" s="14">
        <v>84</v>
      </c>
      <c r="O39" s="3"/>
    </row>
    <row r="40" spans="1:15" ht="15">
      <c r="A40" s="14">
        <v>4</v>
      </c>
      <c r="B40" s="14">
        <v>6</v>
      </c>
      <c r="C40" s="14" t="s">
        <v>6</v>
      </c>
      <c r="D40" s="14">
        <v>9</v>
      </c>
      <c r="E40" s="14">
        <v>1977</v>
      </c>
      <c r="F40" s="14">
        <f t="shared" si="3"/>
        <v>36</v>
      </c>
      <c r="G40" s="15">
        <v>18</v>
      </c>
      <c r="H40" s="15">
        <v>52</v>
      </c>
      <c r="I40" s="14">
        <f t="shared" si="4"/>
        <v>1132</v>
      </c>
      <c r="J40" s="14">
        <v>0.943089</v>
      </c>
      <c r="K40" s="14">
        <v>1</v>
      </c>
      <c r="L40" s="14">
        <v>0.6</v>
      </c>
      <c r="M40" s="16">
        <f t="shared" si="5"/>
        <v>640.5460488</v>
      </c>
      <c r="N40" s="14">
        <v>81</v>
      </c>
      <c r="O40" s="3"/>
    </row>
    <row r="41" spans="1:15" ht="15">
      <c r="A41" s="11">
        <v>2</v>
      </c>
      <c r="B41" s="11">
        <v>42</v>
      </c>
      <c r="C41" s="11" t="s">
        <v>22</v>
      </c>
      <c r="D41" s="11">
        <v>12</v>
      </c>
      <c r="E41" s="11">
        <v>1963</v>
      </c>
      <c r="F41" s="11">
        <f t="shared" si="3"/>
        <v>50</v>
      </c>
      <c r="G41" s="12">
        <v>14</v>
      </c>
      <c r="H41" s="12">
        <v>55</v>
      </c>
      <c r="I41" s="11">
        <f t="shared" si="4"/>
        <v>895</v>
      </c>
      <c r="J41" s="11">
        <v>0.892308</v>
      </c>
      <c r="K41" s="11">
        <v>0.83333</v>
      </c>
      <c r="L41" s="11">
        <v>1</v>
      </c>
      <c r="M41" s="13">
        <f t="shared" si="5"/>
        <v>665.5103879477999</v>
      </c>
      <c r="N41" s="11">
        <v>78</v>
      </c>
      <c r="O41" s="3"/>
    </row>
    <row r="42" spans="1:15" ht="15">
      <c r="A42" s="17">
        <v>6</v>
      </c>
      <c r="B42" s="17">
        <v>22</v>
      </c>
      <c r="C42" s="17" t="s">
        <v>8</v>
      </c>
      <c r="D42" s="17">
        <v>18</v>
      </c>
      <c r="E42" s="17">
        <v>1977</v>
      </c>
      <c r="F42" s="17">
        <f t="shared" si="3"/>
        <v>36</v>
      </c>
      <c r="G42" s="18">
        <v>20</v>
      </c>
      <c r="H42" s="18">
        <v>30</v>
      </c>
      <c r="I42" s="17">
        <f t="shared" si="4"/>
        <v>1230</v>
      </c>
      <c r="J42" s="17">
        <v>0.943089</v>
      </c>
      <c r="K42" s="17">
        <v>1</v>
      </c>
      <c r="L42" s="17">
        <v>0.6</v>
      </c>
      <c r="M42" s="19">
        <f t="shared" si="5"/>
        <v>695.999682</v>
      </c>
      <c r="N42" s="17">
        <v>75</v>
      </c>
      <c r="O42" s="3"/>
    </row>
    <row r="43" spans="1:15" ht="15">
      <c r="A43" s="20">
        <v>7</v>
      </c>
      <c r="B43" s="20">
        <v>23</v>
      </c>
      <c r="C43" s="20" t="s">
        <v>9</v>
      </c>
      <c r="D43" s="20">
        <v>6</v>
      </c>
      <c r="E43" s="20">
        <v>1978</v>
      </c>
      <c r="F43" s="20">
        <f t="shared" si="3"/>
        <v>35</v>
      </c>
      <c r="G43" s="21">
        <v>20</v>
      </c>
      <c r="H43" s="21">
        <v>41</v>
      </c>
      <c r="I43" s="20">
        <f t="shared" si="4"/>
        <v>1241</v>
      </c>
      <c r="J43" s="20">
        <v>0.946939</v>
      </c>
      <c r="K43" s="20">
        <v>1</v>
      </c>
      <c r="L43" s="20">
        <v>0.6</v>
      </c>
      <c r="M43" s="22">
        <f t="shared" si="5"/>
        <v>705.0907793999999</v>
      </c>
      <c r="N43" s="20">
        <v>72</v>
      </c>
      <c r="O43" s="3"/>
    </row>
    <row r="44" spans="1:15" ht="15">
      <c r="A44" s="8">
        <v>9</v>
      </c>
      <c r="B44" s="8">
        <v>10</v>
      </c>
      <c r="C44" s="8" t="s">
        <v>11</v>
      </c>
      <c r="D44" s="8">
        <v>36</v>
      </c>
      <c r="E44" s="8">
        <v>1956</v>
      </c>
      <c r="F44" s="8">
        <f t="shared" si="3"/>
        <v>57</v>
      </c>
      <c r="G44" s="9">
        <v>23</v>
      </c>
      <c r="H44" s="9">
        <v>0</v>
      </c>
      <c r="I44" s="8">
        <f t="shared" si="4"/>
        <v>1380</v>
      </c>
      <c r="J44" s="8">
        <v>0.868914</v>
      </c>
      <c r="K44" s="8">
        <v>1</v>
      </c>
      <c r="L44" s="8">
        <v>0.6</v>
      </c>
      <c r="M44" s="10">
        <f t="shared" si="5"/>
        <v>719.460792</v>
      </c>
      <c r="N44" s="8">
        <v>69</v>
      </c>
      <c r="O44" s="3"/>
    </row>
    <row r="45" spans="1:15" ht="15">
      <c r="A45" s="8">
        <v>8</v>
      </c>
      <c r="B45" s="8">
        <v>11</v>
      </c>
      <c r="C45" s="8" t="s">
        <v>10</v>
      </c>
      <c r="D45" s="8">
        <v>36</v>
      </c>
      <c r="E45" s="8">
        <v>1983</v>
      </c>
      <c r="F45" s="8">
        <f t="shared" si="3"/>
        <v>30</v>
      </c>
      <c r="G45" s="9">
        <v>20</v>
      </c>
      <c r="H45" s="9">
        <v>46</v>
      </c>
      <c r="I45" s="8">
        <f t="shared" si="4"/>
        <v>1246</v>
      </c>
      <c r="J45" s="8">
        <v>0.966667</v>
      </c>
      <c r="K45" s="8">
        <v>1</v>
      </c>
      <c r="L45" s="8">
        <v>0.6</v>
      </c>
      <c r="M45" s="10">
        <f t="shared" si="5"/>
        <v>722.6802492</v>
      </c>
      <c r="N45" s="8">
        <v>66</v>
      </c>
      <c r="O45" s="3"/>
    </row>
    <row r="46" spans="1:15" ht="15">
      <c r="A46" s="11">
        <v>14</v>
      </c>
      <c r="B46" s="11">
        <v>7</v>
      </c>
      <c r="C46" s="11" t="s">
        <v>16</v>
      </c>
      <c r="D46" s="11">
        <v>12</v>
      </c>
      <c r="E46" s="11">
        <v>1957</v>
      </c>
      <c r="F46" s="11">
        <f t="shared" si="3"/>
        <v>56</v>
      </c>
      <c r="G46" s="12">
        <v>24</v>
      </c>
      <c r="H46" s="12">
        <v>11</v>
      </c>
      <c r="I46" s="11">
        <f t="shared" si="4"/>
        <v>1451</v>
      </c>
      <c r="J46" s="11">
        <v>0.87218</v>
      </c>
      <c r="K46" s="11">
        <v>1</v>
      </c>
      <c r="L46" s="11">
        <v>0.6</v>
      </c>
      <c r="M46" s="13">
        <f t="shared" si="5"/>
        <v>759.3199079999999</v>
      </c>
      <c r="N46" s="11">
        <v>63</v>
      </c>
      <c r="O46" s="3"/>
    </row>
    <row r="47" spans="1:15" ht="15">
      <c r="A47" s="8">
        <v>10</v>
      </c>
      <c r="B47" s="8">
        <v>1</v>
      </c>
      <c r="C47" s="8" t="s">
        <v>12</v>
      </c>
      <c r="D47" s="8">
        <v>36</v>
      </c>
      <c r="E47" s="8">
        <v>1978</v>
      </c>
      <c r="F47" s="8">
        <f t="shared" si="3"/>
        <v>35</v>
      </c>
      <c r="G47" s="9">
        <v>23</v>
      </c>
      <c r="H47" s="9">
        <v>5</v>
      </c>
      <c r="I47" s="8">
        <f t="shared" si="4"/>
        <v>1385</v>
      </c>
      <c r="J47" s="8">
        <v>0.946939</v>
      </c>
      <c r="K47" s="8">
        <v>1</v>
      </c>
      <c r="L47" s="8">
        <v>0.6</v>
      </c>
      <c r="M47" s="10">
        <f t="shared" si="5"/>
        <v>786.906309</v>
      </c>
      <c r="N47" s="8">
        <v>60</v>
      </c>
      <c r="O47" s="3"/>
    </row>
    <row r="48" spans="1:15" ht="15">
      <c r="A48" s="11">
        <v>16</v>
      </c>
      <c r="B48" s="11">
        <v>17</v>
      </c>
      <c r="C48" s="11" t="s">
        <v>18</v>
      </c>
      <c r="D48" s="11">
        <v>12</v>
      </c>
      <c r="E48" s="11">
        <v>1946</v>
      </c>
      <c r="F48" s="11">
        <f t="shared" si="3"/>
        <v>67</v>
      </c>
      <c r="G48" s="12">
        <v>26</v>
      </c>
      <c r="H48" s="12">
        <v>20</v>
      </c>
      <c r="I48" s="11">
        <f t="shared" si="4"/>
        <v>1580</v>
      </c>
      <c r="J48" s="11">
        <v>0.837545</v>
      </c>
      <c r="K48" s="11">
        <v>1</v>
      </c>
      <c r="L48" s="11">
        <v>0.6</v>
      </c>
      <c r="M48" s="13">
        <f t="shared" si="5"/>
        <v>793.9926599999999</v>
      </c>
      <c r="N48" s="11">
        <v>57</v>
      </c>
      <c r="O48" s="3"/>
    </row>
    <row r="49" spans="1:15" ht="15">
      <c r="A49" s="20">
        <v>11</v>
      </c>
      <c r="B49" s="20">
        <v>15</v>
      </c>
      <c r="C49" s="20" t="s">
        <v>13</v>
      </c>
      <c r="D49" s="20">
        <v>6</v>
      </c>
      <c r="E49" s="20">
        <v>1980</v>
      </c>
      <c r="F49" s="20">
        <f t="shared" si="3"/>
        <v>33</v>
      </c>
      <c r="G49" s="21">
        <v>23</v>
      </c>
      <c r="H49" s="21">
        <v>24</v>
      </c>
      <c r="I49" s="20">
        <f t="shared" si="4"/>
        <v>1404</v>
      </c>
      <c r="J49" s="20">
        <v>0.954733</v>
      </c>
      <c r="K49" s="20">
        <v>1</v>
      </c>
      <c r="L49" s="20">
        <v>0.6</v>
      </c>
      <c r="M49" s="22">
        <f t="shared" si="5"/>
        <v>804.2670792</v>
      </c>
      <c r="N49" s="20">
        <v>54</v>
      </c>
      <c r="O49" s="3"/>
    </row>
    <row r="50" spans="1:15" ht="15">
      <c r="A50" s="20">
        <v>12</v>
      </c>
      <c r="B50" s="20">
        <v>16</v>
      </c>
      <c r="C50" s="20" t="s">
        <v>14</v>
      </c>
      <c r="D50" s="20">
        <v>6</v>
      </c>
      <c r="E50" s="20">
        <v>1980</v>
      </c>
      <c r="F50" s="20">
        <f t="shared" si="3"/>
        <v>33</v>
      </c>
      <c r="G50" s="21">
        <v>23</v>
      </c>
      <c r="H50" s="21">
        <v>29</v>
      </c>
      <c r="I50" s="20">
        <f t="shared" si="4"/>
        <v>1409</v>
      </c>
      <c r="J50" s="20">
        <v>0.954733</v>
      </c>
      <c r="K50" s="20">
        <v>1</v>
      </c>
      <c r="L50" s="20">
        <v>0.6</v>
      </c>
      <c r="M50" s="22">
        <f t="shared" si="5"/>
        <v>807.1312782</v>
      </c>
      <c r="N50" s="20">
        <v>51</v>
      </c>
      <c r="O50" s="3"/>
    </row>
    <row r="51" spans="1:15" ht="15">
      <c r="A51" s="11">
        <v>13</v>
      </c>
      <c r="B51" s="11">
        <v>19</v>
      </c>
      <c r="C51" s="11" t="s">
        <v>15</v>
      </c>
      <c r="D51" s="11">
        <v>12</v>
      </c>
      <c r="E51" s="11">
        <v>1985</v>
      </c>
      <c r="F51" s="11">
        <f t="shared" si="3"/>
        <v>28</v>
      </c>
      <c r="G51" s="12">
        <v>23</v>
      </c>
      <c r="H51" s="12">
        <v>37</v>
      </c>
      <c r="I51" s="11">
        <f t="shared" si="4"/>
        <v>1417</v>
      </c>
      <c r="J51" s="11">
        <v>0.97479</v>
      </c>
      <c r="K51" s="11">
        <v>1</v>
      </c>
      <c r="L51" s="11">
        <v>0.6</v>
      </c>
      <c r="M51" s="13">
        <f t="shared" si="5"/>
        <v>828.7664580000001</v>
      </c>
      <c r="N51" s="11">
        <v>48</v>
      </c>
      <c r="O51" s="3"/>
    </row>
    <row r="52" spans="1:15" ht="15">
      <c r="A52" s="14">
        <v>4</v>
      </c>
      <c r="B52" s="14">
        <v>41</v>
      </c>
      <c r="C52" s="14" t="s">
        <v>24</v>
      </c>
      <c r="D52" s="14">
        <v>9</v>
      </c>
      <c r="E52" s="14">
        <v>1958</v>
      </c>
      <c r="F52" s="14">
        <f t="shared" si="3"/>
        <v>55</v>
      </c>
      <c r="G52" s="15">
        <v>19</v>
      </c>
      <c r="H52" s="15">
        <v>28</v>
      </c>
      <c r="I52" s="14">
        <f t="shared" si="4"/>
        <v>1168</v>
      </c>
      <c r="J52" s="14">
        <v>0.875472</v>
      </c>
      <c r="K52" s="14">
        <v>0.83333</v>
      </c>
      <c r="L52" s="14">
        <v>1</v>
      </c>
      <c r="M52" s="16">
        <f t="shared" si="5"/>
        <v>852.12267149568</v>
      </c>
      <c r="N52" s="14">
        <v>45</v>
      </c>
      <c r="O52" s="3"/>
    </row>
    <row r="53" spans="1:15" ht="15">
      <c r="A53" s="2">
        <v>3</v>
      </c>
      <c r="B53" s="2">
        <v>47</v>
      </c>
      <c r="C53" s="2" t="s">
        <v>23</v>
      </c>
      <c r="D53" s="2">
        <v>36</v>
      </c>
      <c r="E53" s="2">
        <v>1959</v>
      </c>
      <c r="F53" s="2">
        <f t="shared" si="3"/>
        <v>54</v>
      </c>
      <c r="G53" s="6">
        <v>19</v>
      </c>
      <c r="H53" s="6">
        <v>27</v>
      </c>
      <c r="I53" s="2">
        <f t="shared" si="4"/>
        <v>1167</v>
      </c>
      <c r="J53" s="2">
        <v>0.878788</v>
      </c>
      <c r="K53" s="2">
        <v>0.83333</v>
      </c>
      <c r="L53" s="2">
        <v>1</v>
      </c>
      <c r="M53" s="7">
        <f t="shared" si="5"/>
        <v>854.6179115146799</v>
      </c>
      <c r="N53" s="2">
        <v>42</v>
      </c>
      <c r="O53" s="3"/>
    </row>
    <row r="54" spans="1:15" ht="15">
      <c r="A54" s="20">
        <v>15</v>
      </c>
      <c r="B54" s="20">
        <v>20</v>
      </c>
      <c r="C54" s="20" t="s">
        <v>17</v>
      </c>
      <c r="D54" s="20">
        <v>6</v>
      </c>
      <c r="E54" s="20">
        <v>1984</v>
      </c>
      <c r="F54" s="20">
        <f t="shared" si="3"/>
        <v>29</v>
      </c>
      <c r="G54" s="21">
        <v>25</v>
      </c>
      <c r="H54" s="21">
        <v>17</v>
      </c>
      <c r="I54" s="20">
        <f t="shared" si="4"/>
        <v>1517</v>
      </c>
      <c r="J54" s="20">
        <v>0.970711</v>
      </c>
      <c r="K54" s="20">
        <v>1</v>
      </c>
      <c r="L54" s="20">
        <v>0.6</v>
      </c>
      <c r="M54" s="22">
        <f t="shared" si="5"/>
        <v>883.5411521999999</v>
      </c>
      <c r="N54" s="20">
        <v>39</v>
      </c>
      <c r="O54" s="3"/>
    </row>
    <row r="55" spans="1:15" ht="15">
      <c r="A55" s="17">
        <v>6</v>
      </c>
      <c r="B55" s="17">
        <v>51</v>
      </c>
      <c r="C55" s="17" t="s">
        <v>26</v>
      </c>
      <c r="D55" s="17">
        <v>18</v>
      </c>
      <c r="E55" s="17">
        <v>1963</v>
      </c>
      <c r="F55" s="17">
        <f t="shared" si="3"/>
        <v>50</v>
      </c>
      <c r="G55" s="18">
        <v>20</v>
      </c>
      <c r="H55" s="18">
        <v>48</v>
      </c>
      <c r="I55" s="17">
        <f t="shared" si="4"/>
        <v>1248</v>
      </c>
      <c r="J55" s="17">
        <v>0.892308</v>
      </c>
      <c r="K55" s="17">
        <v>0.83333</v>
      </c>
      <c r="L55" s="17">
        <v>1</v>
      </c>
      <c r="M55" s="19">
        <f t="shared" si="5"/>
        <v>927.99660799872</v>
      </c>
      <c r="N55" s="17">
        <v>36</v>
      </c>
      <c r="O55" s="3"/>
    </row>
    <row r="56" spans="1:15" ht="15">
      <c r="A56" s="2">
        <v>5</v>
      </c>
      <c r="B56" s="2">
        <v>50</v>
      </c>
      <c r="C56" s="2" t="s">
        <v>25</v>
      </c>
      <c r="D56" s="2">
        <v>36</v>
      </c>
      <c r="E56" s="2">
        <v>1970</v>
      </c>
      <c r="F56" s="2">
        <f t="shared" si="3"/>
        <v>43</v>
      </c>
      <c r="G56" s="6">
        <v>20</v>
      </c>
      <c r="H56" s="6">
        <v>25</v>
      </c>
      <c r="I56" s="2">
        <f t="shared" si="4"/>
        <v>1225</v>
      </c>
      <c r="J56" s="2">
        <v>0.916996</v>
      </c>
      <c r="K56" s="2">
        <v>0.83333</v>
      </c>
      <c r="L56" s="2">
        <v>1</v>
      </c>
      <c r="M56" s="7">
        <f t="shared" si="5"/>
        <v>936.0963389330001</v>
      </c>
      <c r="N56" s="2">
        <v>33</v>
      </c>
      <c r="O56" s="3"/>
    </row>
    <row r="57" spans="1:15" ht="15">
      <c r="A57" s="17">
        <v>7</v>
      </c>
      <c r="B57" s="17">
        <v>45</v>
      </c>
      <c r="C57" s="17" t="s">
        <v>27</v>
      </c>
      <c r="D57" s="17">
        <v>18</v>
      </c>
      <c r="E57" s="17">
        <v>1974</v>
      </c>
      <c r="F57" s="17">
        <f t="shared" si="3"/>
        <v>39</v>
      </c>
      <c r="G57" s="18">
        <v>22</v>
      </c>
      <c r="H57" s="18">
        <v>39</v>
      </c>
      <c r="I57" s="17">
        <f t="shared" si="4"/>
        <v>1359</v>
      </c>
      <c r="J57" s="17">
        <v>0.931727</v>
      </c>
      <c r="K57" s="17">
        <v>0.83333</v>
      </c>
      <c r="L57" s="17">
        <v>1</v>
      </c>
      <c r="M57" s="19">
        <f t="shared" si="5"/>
        <v>1055.17660677669</v>
      </c>
      <c r="N57" s="17">
        <v>30</v>
      </c>
      <c r="O57" s="3"/>
    </row>
    <row r="58" spans="1:15" ht="15">
      <c r="A58" s="14">
        <v>17</v>
      </c>
      <c r="B58" s="14">
        <v>24</v>
      </c>
      <c r="C58" s="14" t="s">
        <v>19</v>
      </c>
      <c r="D58" s="14">
        <v>9</v>
      </c>
      <c r="E58" s="14">
        <v>1988</v>
      </c>
      <c r="F58" s="14">
        <f t="shared" si="3"/>
        <v>25</v>
      </c>
      <c r="G58" s="15">
        <v>30</v>
      </c>
      <c r="H58" s="15">
        <v>9</v>
      </c>
      <c r="I58" s="14">
        <f>G58*60+H58</f>
        <v>1809</v>
      </c>
      <c r="J58" s="14">
        <v>0.987234</v>
      </c>
      <c r="K58" s="14">
        <v>1</v>
      </c>
      <c r="L58" s="14">
        <v>0.6</v>
      </c>
      <c r="M58" s="16">
        <f t="shared" si="5"/>
        <v>1071.5437835999999</v>
      </c>
      <c r="N58" s="14">
        <v>27</v>
      </c>
      <c r="O58" s="3"/>
    </row>
    <row r="59" spans="1:15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">
      <c r="A60" s="2" t="s">
        <v>37</v>
      </c>
      <c r="B60" s="2" t="s">
        <v>38</v>
      </c>
      <c r="C60" s="2" t="s">
        <v>39</v>
      </c>
      <c r="D60" s="5"/>
      <c r="E60" s="20">
        <v>6</v>
      </c>
      <c r="F60" s="23">
        <v>12</v>
      </c>
      <c r="G60" s="8">
        <v>36</v>
      </c>
      <c r="H60" s="17">
        <v>18</v>
      </c>
      <c r="I60" s="14">
        <v>9</v>
      </c>
      <c r="J60" s="2" t="s">
        <v>38</v>
      </c>
      <c r="K60" s="3"/>
      <c r="L60" s="3"/>
      <c r="M60" s="3"/>
      <c r="N60" s="3"/>
      <c r="O60" s="3"/>
    </row>
    <row r="61" spans="1:15" ht="15">
      <c r="A61" s="8">
        <v>1</v>
      </c>
      <c r="B61" s="8">
        <v>36</v>
      </c>
      <c r="C61" s="8">
        <v>390</v>
      </c>
      <c r="D61" s="5"/>
      <c r="E61" s="20">
        <v>72</v>
      </c>
      <c r="F61" s="23">
        <v>90</v>
      </c>
      <c r="G61" s="8">
        <v>100</v>
      </c>
      <c r="H61" s="17">
        <v>75</v>
      </c>
      <c r="I61" s="14">
        <v>87</v>
      </c>
      <c r="J61" s="2">
        <v>1</v>
      </c>
      <c r="K61" s="3"/>
      <c r="L61" s="3"/>
      <c r="M61" s="3"/>
      <c r="N61" s="3"/>
      <c r="O61" s="3"/>
    </row>
    <row r="62" spans="1:15" ht="15">
      <c r="A62" s="23">
        <v>2</v>
      </c>
      <c r="B62" s="23">
        <v>12</v>
      </c>
      <c r="C62" s="23">
        <v>336</v>
      </c>
      <c r="D62" s="5"/>
      <c r="E62" s="20">
        <v>54</v>
      </c>
      <c r="F62" s="23">
        <v>78</v>
      </c>
      <c r="G62" s="8">
        <v>95</v>
      </c>
      <c r="H62" s="17">
        <v>36</v>
      </c>
      <c r="I62" s="14">
        <v>84</v>
      </c>
      <c r="J62" s="2">
        <v>2</v>
      </c>
      <c r="K62" s="3"/>
      <c r="L62" s="3"/>
      <c r="M62" s="3"/>
      <c r="N62" s="3"/>
      <c r="O62" s="3"/>
    </row>
    <row r="63" spans="1:15" ht="15">
      <c r="A63" s="14">
        <v>3</v>
      </c>
      <c r="B63" s="14">
        <v>9</v>
      </c>
      <c r="C63" s="14">
        <v>324</v>
      </c>
      <c r="D63" s="5"/>
      <c r="E63" s="20">
        <v>51</v>
      </c>
      <c r="F63" s="23">
        <v>63</v>
      </c>
      <c r="G63" s="8">
        <v>69</v>
      </c>
      <c r="H63" s="17">
        <v>30</v>
      </c>
      <c r="I63" s="14">
        <v>81</v>
      </c>
      <c r="J63" s="2">
        <v>3</v>
      </c>
      <c r="K63" s="3"/>
      <c r="L63" s="3"/>
      <c r="M63" s="3"/>
      <c r="N63" s="3"/>
      <c r="O63" s="3"/>
    </row>
    <row r="64" spans="1:15" ht="15">
      <c r="A64" s="20">
        <v>4</v>
      </c>
      <c r="B64" s="20">
        <v>6</v>
      </c>
      <c r="C64" s="20">
        <v>216</v>
      </c>
      <c r="D64" s="5"/>
      <c r="E64" s="20">
        <v>39</v>
      </c>
      <c r="F64" s="23">
        <v>57</v>
      </c>
      <c r="G64" s="8">
        <v>66</v>
      </c>
      <c r="H64" s="17">
        <v>0</v>
      </c>
      <c r="I64" s="14">
        <v>45</v>
      </c>
      <c r="J64" s="2">
        <v>4</v>
      </c>
      <c r="K64" s="3"/>
      <c r="L64" s="3"/>
      <c r="M64" s="3"/>
      <c r="N64" s="3"/>
      <c r="O64" s="3"/>
    </row>
    <row r="65" spans="1:15" ht="15">
      <c r="A65" s="17">
        <v>5</v>
      </c>
      <c r="B65" s="17">
        <v>18</v>
      </c>
      <c r="C65" s="17">
        <v>141</v>
      </c>
      <c r="D65" s="5"/>
      <c r="E65" s="20">
        <v>0</v>
      </c>
      <c r="F65" s="23">
        <v>48</v>
      </c>
      <c r="G65" s="8">
        <v>60</v>
      </c>
      <c r="H65" s="17">
        <v>0</v>
      </c>
      <c r="I65" s="14">
        <v>27</v>
      </c>
      <c r="J65" s="2">
        <v>5</v>
      </c>
      <c r="K65" s="3"/>
      <c r="L65" s="3"/>
      <c r="M65" s="3"/>
      <c r="N65" s="3"/>
      <c r="O65" s="3"/>
    </row>
    <row r="66" spans="1:15" ht="15">
      <c r="A66" s="5"/>
      <c r="B66" s="5"/>
      <c r="C66" s="5"/>
      <c r="D66" s="5"/>
      <c r="E66" s="20">
        <f>SUM(E61:E65)</f>
        <v>216</v>
      </c>
      <c r="F66" s="23">
        <f>SUM(F61:F65)</f>
        <v>336</v>
      </c>
      <c r="G66" s="8">
        <f>SUM(G61:G65)</f>
        <v>390</v>
      </c>
      <c r="H66" s="17">
        <f>SUM(H61:H65)</f>
        <v>141</v>
      </c>
      <c r="I66" s="14">
        <f>SUM(I61:I65)</f>
        <v>324</v>
      </c>
      <c r="J66" s="2" t="s">
        <v>40</v>
      </c>
      <c r="K66" s="3"/>
      <c r="L66" s="3"/>
      <c r="M66" s="3"/>
      <c r="N66" s="3"/>
      <c r="O66" s="3"/>
    </row>
    <row r="67" spans="1:15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</dc:creator>
  <cp:keywords/>
  <dc:description/>
  <cp:lastModifiedBy>bond</cp:lastModifiedBy>
  <cp:lastPrinted>2013-01-27T10:20:42Z</cp:lastPrinted>
  <dcterms:created xsi:type="dcterms:W3CDTF">2013-01-26T08:56:48Z</dcterms:created>
  <dcterms:modified xsi:type="dcterms:W3CDTF">2013-01-27T10:23:30Z</dcterms:modified>
  <cp:category/>
  <cp:version/>
  <cp:contentType/>
  <cp:contentStatus/>
</cp:coreProperties>
</file>